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<sst xmlns="http://schemas.openxmlformats.org/spreadsheetml/2006/main" count="104" uniqueCount="63">
  <si>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№</t>
  </si>
  <si>
    <t>Наименование</t>
  </si>
  <si>
    <t>раздел</t>
  </si>
  <si>
    <t>подразд.</t>
  </si>
  <si>
    <t>Сумма, руб.</t>
  </si>
  <si>
    <t>1.</t>
  </si>
  <si>
    <t>Общегосударственные вопросы</t>
  </si>
  <si>
    <t>Функционирование высшего должностного лица субъекта РФ и  муниципального образования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</si>
  <si>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</si>
  <si>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</si>
  <si>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</si>
  <si>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</si>
  <si>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</si>
  <si>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</si>
  <si>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</si>
  <si>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</si>
  <si>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</si>
  <si>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</si>
  <si>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</si>
  <si>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</si>
  <si>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</si>
  <si>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</si>
  <si>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</si>
  <si>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</si>
  <si>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</si>
  <si>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</si>
  <si>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</si>
  <si>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</si>
  <si>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</si>
  <si>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</si>
  <si>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</si>
  <si>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</si>
  <si>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</si>
  <si>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</si>
  <si>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</si>
  <si>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</si>
  <si>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</si>
  <si>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</si>
  <si>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01</t>
  </si>
  <si>
    <t>00</t>
  </si>
  <si>
    <t>02</t>
  </si>
  <si>
    <t>04</t>
  </si>
  <si>
    <t>06</t>
  </si>
  <si>
    <t>07</t>
  </si>
  <si>
    <t>03</t>
  </si>
  <si>
    <t>09</t>
  </si>
  <si>
    <t>05</t>
  </si>
  <si>
    <t>08</t>
  </si>
  <si>
    <t xml:space="preserve">Распределение бюджетных ассигнований по разделам и подразделам </t>
  </si>
  <si>
    <t xml:space="preserve">классификации расходов бюджетов </t>
  </si>
  <si>
    <t>к  решению Совета Отрадненского сельского</t>
  </si>
  <si>
    <t xml:space="preserve">  поселения Отрадненского района </t>
  </si>
  <si>
    <t>ПРИЛОЖЕНИЕ № 5</t>
  </si>
  <si>
    <t>администрации Отрадненского сельского</t>
  </si>
  <si>
    <t>поселения Отрадненского района</t>
  </si>
  <si>
    <t>на 2020 год</t>
  </si>
  <si>
    <t>от 28.11.2019 № 21</t>
  </si>
  <si>
    <t xml:space="preserve">     к  решению Совета Отрадненского сельского</t>
  </si>
  <si>
    <t xml:space="preserve">               поселения Отрадненского района</t>
  </si>
  <si>
    <t xml:space="preserve">                        ПРИЛОЖЕНИЕ  № 1</t>
  </si>
  <si>
    <t xml:space="preserve">Начальник финансово-экономического отдела </t>
  </si>
  <si>
    <t>И.В. Пискова</t>
  </si>
  <si>
    <t xml:space="preserve">                       от 31.01.2020 №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</si>
</sst>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464C5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wrapText="1"/>
    </xf>
    <xf numFmtId="49" fontId="40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/>
    </xf>
    <xf numFmtId="49" fontId="41" fillId="0" borderId="0" xfId="0" applyNumberFormat="1" applyFont="1" applyBorder="1" applyAlignment="1">
      <alignment horizontal="center" wrapText="1"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vertical="center"/>
    </xf>
    <xf numFmtId="0" fontId="43" fillId="0" borderId="12" xfId="0" applyFont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.8515625" style="1" customWidth="1"/>
    <col min="2" max="2" width="26.421875" style="3" customWidth="1"/>
    <col min="3" max="3" width="19.57421875" style="3" customWidth="1"/>
    <col min="4" max="4" width="8.00390625" style="8" customWidth="1"/>
    <col min="5" max="5" width="9.00390625" style="8" customWidth="1"/>
    <col min="6" max="6" width="17.8515625" style="3" customWidth="1"/>
    <col min="7" max="7" width="15.28125" style="16" bestFit="1" customWidth="1"/>
    <col min="8" max="8" width="12.28125" style="16" bestFit="1" customWidth="1"/>
    <col min="9" max="13" width="9.140625" style="1" customWidth="1"/>
  </cols>
  <sheetData>
    <row r="1" ht="18.75">
      <c r="C1" s="3" t="s">
        <v>59</v>
      </c>
    </row>
    <row r="2" spans="3:6" ht="18.75">
      <c r="C2" s="17" t="s">
        <v>57</v>
      </c>
      <c r="D2" s="18"/>
      <c r="E2" s="18"/>
      <c r="F2" s="17"/>
    </row>
    <row r="3" spans="3:6" ht="18.75">
      <c r="C3" s="17" t="s">
        <v>58</v>
      </c>
      <c r="D3" s="18"/>
      <c r="E3" s="18"/>
      <c r="F3" s="17"/>
    </row>
    <row r="4" spans="3:6" ht="18.75">
      <c r="C4" s="32" t="s">
        <v>62</v>
      </c>
      <c r="D4" s="32"/>
      <c r="E4" s="32"/>
      <c r="F4" s="32"/>
    </row>
    <row r="7" spans="3:6" ht="18.75">
      <c r="C7" s="29" t="s">
        <v>52</v>
      </c>
      <c r="D7" s="29"/>
      <c r="E7" s="29"/>
      <c r="F7" s="29"/>
    </row>
    <row r="8" spans="3:6" ht="18.75">
      <c r="C8" s="29" t="s">
        <v>50</v>
      </c>
      <c r="D8" s="29"/>
      <c r="E8" s="29"/>
      <c r="F8" s="29"/>
    </row>
    <row r="9" spans="3:6" ht="18.75">
      <c r="C9" s="29" t="s">
        <v>51</v>
      </c>
      <c r="D9" s="29"/>
      <c r="E9" s="29"/>
      <c r="F9" s="29"/>
    </row>
    <row r="10" spans="3:6" ht="18.75">
      <c r="C10" s="29" t="s">
        <v>56</v>
      </c>
      <c r="D10" s="29"/>
      <c r="E10" s="29"/>
      <c r="F10" s="29"/>
    </row>
    <row r="11" spans="3:6" ht="18.75">
      <c r="C11" s="4"/>
      <c r="D11" s="4"/>
      <c r="E11" s="4"/>
      <c r="F11" s="4"/>
    </row>
    <row r="12" spans="3:6" ht="18.75">
      <c r="C12" s="4"/>
      <c r="D12" s="4"/>
      <c r="E12" s="4"/>
      <c r="F12" s="4"/>
    </row>
    <row r="14" spans="1:6" ht="18.75">
      <c r="A14" s="28" t="s">
        <v>48</v>
      </c>
      <c r="B14" s="28"/>
      <c r="C14" s="28"/>
      <c r="D14" s="28"/>
      <c r="E14" s="28"/>
      <c r="F14" s="28"/>
    </row>
    <row r="15" spans="1:6" ht="18.75">
      <c r="A15" s="28" t="s">
        <v>49</v>
      </c>
      <c r="B15" s="28"/>
      <c r="C15" s="28"/>
      <c r="D15" s="28"/>
      <c r="E15" s="28"/>
      <c r="F15" s="28"/>
    </row>
    <row r="16" spans="1:6" ht="18.75">
      <c r="A16" s="28" t="s">
        <v>55</v>
      </c>
      <c r="B16" s="28"/>
      <c r="C16" s="28"/>
      <c r="D16" s="28"/>
      <c r="E16" s="28"/>
      <c r="F16" s="28"/>
    </row>
    <row r="18" spans="1:6" ht="33.75" customHeight="1">
      <c r="A18" s="10" t="s">
        <v>0</v>
      </c>
      <c r="B18" s="26" t="s">
        <v>1</v>
      </c>
      <c r="C18" s="27"/>
      <c r="D18" s="11" t="s">
        <v>2</v>
      </c>
      <c r="E18" s="11" t="s">
        <v>3</v>
      </c>
      <c r="F18" s="10" t="s">
        <v>4</v>
      </c>
    </row>
    <row r="19" spans="1:6" ht="18.75" customHeight="1">
      <c r="A19" s="5" t="s">
        <v>5</v>
      </c>
      <c r="B19" s="21" t="s">
        <v>6</v>
      </c>
      <c r="C19" s="22"/>
      <c r="D19" s="7" t="s">
        <v>38</v>
      </c>
      <c r="E19" s="7" t="s">
        <v>39</v>
      </c>
      <c r="F19" s="9">
        <f>SUM(F20:F24)</f>
        <v>19463100</v>
      </c>
    </row>
    <row r="20" spans="1:6" ht="33.75" customHeight="1">
      <c r="A20" s="5"/>
      <c r="B20" s="21" t="s">
        <v>7</v>
      </c>
      <c r="C20" s="22"/>
      <c r="D20" s="7" t="s">
        <v>38</v>
      </c>
      <c r="E20" s="7" t="s">
        <v>40</v>
      </c>
      <c r="F20" s="9">
        <f>1085000-40000</f>
        <v>1045000</v>
      </c>
    </row>
    <row r="21" spans="1:6" ht="48.75" customHeight="1">
      <c r="A21" s="5"/>
      <c r="B21" s="21" t="s">
        <v>8</v>
      </c>
      <c r="C21" s="22"/>
      <c r="D21" s="7" t="s">
        <v>38</v>
      </c>
      <c r="E21" s="7" t="s">
        <v>41</v>
      </c>
      <c r="F21" s="9">
        <f>12987100-458800</f>
        <v>12528300</v>
      </c>
    </row>
    <row r="22" spans="1:6" ht="49.5" customHeight="1">
      <c r="A22" s="5"/>
      <c r="B22" s="21" t="s">
        <v>9</v>
      </c>
      <c r="C22" s="22"/>
      <c r="D22" s="7" t="s">
        <v>38</v>
      </c>
      <c r="E22" s="7" t="s">
        <v>42</v>
      </c>
      <c r="F22" s="9">
        <v>305000</v>
      </c>
    </row>
    <row r="23" spans="1:6" ht="18.75">
      <c r="A23" s="5"/>
      <c r="B23" s="21" t="s">
        <v>10</v>
      </c>
      <c r="C23" s="22"/>
      <c r="D23" s="7" t="s">
        <v>38</v>
      </c>
      <c r="E23" s="7">
        <v>11</v>
      </c>
      <c r="F23" s="9">
        <v>14000</v>
      </c>
    </row>
    <row r="24" spans="1:6" ht="18" customHeight="1">
      <c r="A24" s="5"/>
      <c r="B24" s="21" t="s">
        <v>11</v>
      </c>
      <c r="C24" s="22"/>
      <c r="D24" s="7" t="s">
        <v>38</v>
      </c>
      <c r="E24" s="7">
        <v>13</v>
      </c>
      <c r="F24" s="9">
        <f>5072000+498800</f>
        <v>5570800</v>
      </c>
    </row>
    <row r="25" spans="1:6" ht="33" customHeight="1">
      <c r="A25" s="5">
        <v>2</v>
      </c>
      <c r="B25" s="21" t="s">
        <v>12</v>
      </c>
      <c r="C25" s="22"/>
      <c r="D25" s="7" t="s">
        <v>44</v>
      </c>
      <c r="E25" s="7" t="s">
        <v>39</v>
      </c>
      <c r="F25" s="9">
        <f>SUM(F26:F28)</f>
        <v>144250</v>
      </c>
    </row>
    <row r="26" spans="1:6" ht="49.5" customHeight="1">
      <c r="A26" s="5"/>
      <c r="B26" s="21" t="s">
        <v>13</v>
      </c>
      <c r="C26" s="22"/>
      <c r="D26" s="7" t="s">
        <v>44</v>
      </c>
      <c r="E26" s="7" t="s">
        <v>45</v>
      </c>
      <c r="F26" s="9">
        <v>132500</v>
      </c>
    </row>
    <row r="27" spans="1:6" ht="19.5" customHeight="1">
      <c r="A27" s="6"/>
      <c r="B27" s="21" t="s">
        <v>14</v>
      </c>
      <c r="C27" s="22"/>
      <c r="D27" s="7" t="s">
        <v>44</v>
      </c>
      <c r="E27" s="7">
        <v>10</v>
      </c>
      <c r="F27" s="9">
        <v>7000</v>
      </c>
    </row>
    <row r="28" spans="1:6" ht="49.5" customHeight="1">
      <c r="A28" s="5"/>
      <c r="B28" s="21" t="s">
        <v>15</v>
      </c>
      <c r="C28" s="22"/>
      <c r="D28" s="7" t="s">
        <v>44</v>
      </c>
      <c r="E28" s="7">
        <v>14</v>
      </c>
      <c r="F28" s="9">
        <v>4750</v>
      </c>
    </row>
    <row r="29" spans="1:6" ht="18.75">
      <c r="A29" s="5">
        <v>3</v>
      </c>
      <c r="B29" s="21" t="s">
        <v>16</v>
      </c>
      <c r="C29" s="22"/>
      <c r="D29" s="7" t="s">
        <v>41</v>
      </c>
      <c r="E29" s="7" t="s">
        <v>39</v>
      </c>
      <c r="F29" s="9">
        <f>SUM(F30:F35)</f>
        <v>27203554.56</v>
      </c>
    </row>
    <row r="30" spans="1:6" ht="17.25" customHeight="1">
      <c r="A30" s="5"/>
      <c r="B30" s="21" t="s">
        <v>17</v>
      </c>
      <c r="C30" s="33"/>
      <c r="D30" s="7" t="s">
        <v>41</v>
      </c>
      <c r="E30" s="7" t="s">
        <v>46</v>
      </c>
      <c r="F30" s="9">
        <v>100000</v>
      </c>
    </row>
    <row r="31" spans="1:6" ht="18.75">
      <c r="A31" s="5"/>
      <c r="B31" s="34" t="s">
        <v>18</v>
      </c>
      <c r="C31" s="33"/>
      <c r="D31" s="7" t="s">
        <v>41</v>
      </c>
      <c r="E31" s="7" t="s">
        <v>42</v>
      </c>
      <c r="F31" s="9">
        <v>1500</v>
      </c>
    </row>
    <row r="32" spans="1:6" ht="18.75">
      <c r="A32" s="5"/>
      <c r="B32" s="34" t="s">
        <v>19</v>
      </c>
      <c r="C32" s="35"/>
      <c r="D32" s="7" t="s">
        <v>41</v>
      </c>
      <c r="E32" s="7" t="s">
        <v>43</v>
      </c>
      <c r="F32" s="9">
        <v>1500</v>
      </c>
    </row>
    <row r="33" spans="1:6" ht="18.75">
      <c r="A33" s="5"/>
      <c r="B33" s="34" t="s">
        <v>20</v>
      </c>
      <c r="C33" s="33"/>
      <c r="D33" s="7" t="s">
        <v>41</v>
      </c>
      <c r="E33" s="7" t="s">
        <v>47</v>
      </c>
      <c r="F33" s="9">
        <v>1500</v>
      </c>
    </row>
    <row r="34" spans="1:6" ht="18.75" customHeight="1">
      <c r="A34" s="5"/>
      <c r="B34" s="21" t="s">
        <v>21</v>
      </c>
      <c r="C34" s="22"/>
      <c r="D34" s="7" t="s">
        <v>41</v>
      </c>
      <c r="E34" s="7" t="s">
        <v>45</v>
      </c>
      <c r="F34" s="9">
        <f>9091200+1148600+16492800+360704.56</f>
        <v>27093304.56</v>
      </c>
    </row>
    <row r="35" spans="1:6" ht="33" customHeight="1">
      <c r="A35" s="5"/>
      <c r="B35" s="21" t="s">
        <v>22</v>
      </c>
      <c r="C35" s="22"/>
      <c r="D35" s="7" t="s">
        <v>41</v>
      </c>
      <c r="E35" s="7">
        <v>12</v>
      </c>
      <c r="F35" s="9">
        <v>5750</v>
      </c>
    </row>
    <row r="36" spans="1:6" ht="16.5" customHeight="1">
      <c r="A36" s="5">
        <v>4</v>
      </c>
      <c r="B36" s="21" t="s">
        <v>23</v>
      </c>
      <c r="C36" s="22"/>
      <c r="D36" s="7" t="s">
        <v>46</v>
      </c>
      <c r="E36" s="7" t="s">
        <v>39</v>
      </c>
      <c r="F36" s="9">
        <f>SUM(F37:F39)</f>
        <v>92933720.8</v>
      </c>
    </row>
    <row r="37" spans="1:6" ht="18.75">
      <c r="A37" s="5"/>
      <c r="B37" s="21" t="s">
        <v>24</v>
      </c>
      <c r="C37" s="22"/>
      <c r="D37" s="7" t="s">
        <v>46</v>
      </c>
      <c r="E37" s="7" t="s">
        <v>40</v>
      </c>
      <c r="F37" s="9">
        <v>5500000</v>
      </c>
    </row>
    <row r="38" spans="1:6" ht="18.75">
      <c r="A38" s="5"/>
      <c r="B38" s="21" t="s">
        <v>25</v>
      </c>
      <c r="C38" s="22"/>
      <c r="D38" s="7" t="s">
        <v>46</v>
      </c>
      <c r="E38" s="7" t="s">
        <v>44</v>
      </c>
      <c r="F38" s="9">
        <v>50950770.8</v>
      </c>
    </row>
    <row r="39" spans="1:6" ht="32.25" customHeight="1">
      <c r="A39" s="5"/>
      <c r="B39" s="30" t="s">
        <v>26</v>
      </c>
      <c r="C39" s="31"/>
      <c r="D39" s="7" t="s">
        <v>46</v>
      </c>
      <c r="E39" s="7" t="s">
        <v>46</v>
      </c>
      <c r="F39" s="9">
        <f>36479200+3750</f>
        <v>36482950</v>
      </c>
    </row>
    <row r="40" spans="1:6" ht="18.75">
      <c r="A40" s="5">
        <v>5</v>
      </c>
      <c r="B40" s="21" t="s">
        <v>27</v>
      </c>
      <c r="C40" s="22"/>
      <c r="D40" s="7" t="s">
        <v>43</v>
      </c>
      <c r="E40" s="7" t="s">
        <v>39</v>
      </c>
      <c r="F40" s="9">
        <f>F41</f>
        <v>920000</v>
      </c>
    </row>
    <row r="41" spans="1:6" ht="17.25" customHeight="1">
      <c r="A41" s="5"/>
      <c r="B41" s="21" t="s">
        <v>28</v>
      </c>
      <c r="C41" s="22"/>
      <c r="D41" s="7" t="s">
        <v>43</v>
      </c>
      <c r="E41" s="7" t="s">
        <v>43</v>
      </c>
      <c r="F41" s="9">
        <v>920000</v>
      </c>
    </row>
    <row r="42" spans="1:6" ht="18" customHeight="1">
      <c r="A42" s="5">
        <v>6</v>
      </c>
      <c r="B42" s="21" t="s">
        <v>29</v>
      </c>
      <c r="C42" s="22"/>
      <c r="D42" s="7" t="s">
        <v>47</v>
      </c>
      <c r="E42" s="7" t="s">
        <v>39</v>
      </c>
      <c r="F42" s="9">
        <f>F43</f>
        <v>18259800</v>
      </c>
    </row>
    <row r="43" spans="1:6" ht="18.75">
      <c r="A43" s="5"/>
      <c r="B43" s="21" t="s">
        <v>30</v>
      </c>
      <c r="C43" s="22"/>
      <c r="D43" s="7" t="s">
        <v>47</v>
      </c>
      <c r="E43" s="7" t="s">
        <v>38</v>
      </c>
      <c r="F43" s="9">
        <f>18245000+14800</f>
        <v>18259800</v>
      </c>
    </row>
    <row r="44" spans="1:6" ht="18.75">
      <c r="A44" s="5">
        <v>7</v>
      </c>
      <c r="B44" s="21" t="s">
        <v>31</v>
      </c>
      <c r="C44" s="22"/>
      <c r="D44" s="7">
        <v>10</v>
      </c>
      <c r="E44" s="7" t="s">
        <v>39</v>
      </c>
      <c r="F44" s="9">
        <f>F45</f>
        <v>200000</v>
      </c>
    </row>
    <row r="45" spans="1:6" ht="18" customHeight="1">
      <c r="A45" s="5"/>
      <c r="B45" s="21" t="s">
        <v>32</v>
      </c>
      <c r="C45" s="22"/>
      <c r="D45" s="7">
        <v>10</v>
      </c>
      <c r="E45" s="7" t="s">
        <v>44</v>
      </c>
      <c r="F45" s="9">
        <v>200000</v>
      </c>
    </row>
    <row r="46" spans="1:6" ht="16.5" customHeight="1">
      <c r="A46" s="5">
        <v>8</v>
      </c>
      <c r="B46" s="21" t="s">
        <v>33</v>
      </c>
      <c r="C46" s="22"/>
      <c r="D46" s="7">
        <v>11</v>
      </c>
      <c r="E46" s="7" t="s">
        <v>39</v>
      </c>
      <c r="F46" s="9">
        <f>F47</f>
        <v>750000</v>
      </c>
    </row>
    <row r="47" spans="1:6" ht="18.75">
      <c r="A47" s="5"/>
      <c r="B47" s="21" t="s">
        <v>34</v>
      </c>
      <c r="C47" s="22"/>
      <c r="D47" s="7">
        <v>11</v>
      </c>
      <c r="E47" s="7" t="s">
        <v>38</v>
      </c>
      <c r="F47" s="9">
        <v>750000</v>
      </c>
    </row>
    <row r="48" spans="1:6" ht="31.5" customHeight="1">
      <c r="A48" s="5">
        <v>9</v>
      </c>
      <c r="B48" s="21" t="s">
        <v>35</v>
      </c>
      <c r="C48" s="22"/>
      <c r="D48" s="7">
        <v>13</v>
      </c>
      <c r="E48" s="7" t="s">
        <v>39</v>
      </c>
      <c r="F48" s="9">
        <f>F49</f>
        <v>20000</v>
      </c>
    </row>
    <row r="49" spans="1:6" ht="34.5" customHeight="1">
      <c r="A49" s="5"/>
      <c r="B49" s="21" t="s">
        <v>36</v>
      </c>
      <c r="C49" s="22"/>
      <c r="D49" s="7">
        <v>13</v>
      </c>
      <c r="E49" s="7" t="s">
        <v>38</v>
      </c>
      <c r="F49" s="9">
        <v>20000</v>
      </c>
    </row>
    <row r="50" spans="1:6" ht="18.75">
      <c r="A50" s="5"/>
      <c r="B50" s="24" t="s">
        <v>37</v>
      </c>
      <c r="C50" s="25"/>
      <c r="D50" s="7"/>
      <c r="E50" s="7"/>
      <c r="F50" s="9">
        <f>F19+F25+F29+F36+F40+F42+F44+F46+F48</f>
        <v>159894425.36</v>
      </c>
    </row>
    <row r="51" spans="1:6" ht="18.75">
      <c r="A51" s="12"/>
      <c r="B51" s="13"/>
      <c r="C51" s="13"/>
      <c r="D51" s="14"/>
      <c r="E51" s="14"/>
      <c r="F51" s="15"/>
    </row>
    <row r="52" spans="1:6" ht="18.75">
      <c r="A52" s="12"/>
      <c r="B52" s="13"/>
      <c r="C52" s="13"/>
      <c r="D52" s="14"/>
      <c r="E52" s="14"/>
      <c r="F52" s="15"/>
    </row>
    <row r="54" spans="1:5" ht="18.75" customHeight="1">
      <c r="A54" s="23" t="s">
        <v>60</v>
      </c>
      <c r="B54" s="23"/>
      <c r="C54" s="23"/>
      <c r="D54" s="23"/>
      <c r="E54" s="2"/>
    </row>
    <row r="55" spans="1:5" ht="18.75" customHeight="1">
      <c r="A55" s="23" t="s">
        <v>53</v>
      </c>
      <c r="B55" s="23"/>
      <c r="C55" s="23"/>
      <c r="D55" s="23"/>
      <c r="E55" s="2"/>
    </row>
    <row r="56" spans="1:6" ht="18.75" customHeight="1">
      <c r="A56" s="23" t="s">
        <v>54</v>
      </c>
      <c r="B56" s="23"/>
      <c r="C56" s="23"/>
      <c r="D56" s="23"/>
      <c r="E56" s="20"/>
      <c r="F56" s="19" t="s">
        <v>61</v>
      </c>
    </row>
  </sheetData>
  <sheetProtection/>
  <mergeCells count="44">
    <mergeCell ref="B39:C39"/>
    <mergeCell ref="B40:C40"/>
    <mergeCell ref="B41:C41"/>
    <mergeCell ref="B42:C42"/>
    <mergeCell ref="C4:F4"/>
    <mergeCell ref="B34:C34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3:C33"/>
    <mergeCell ref="C7:F7"/>
    <mergeCell ref="C8:F8"/>
    <mergeCell ref="C9:F9"/>
    <mergeCell ref="C10:F10"/>
    <mergeCell ref="B20:C20"/>
    <mergeCell ref="B21:C21"/>
    <mergeCell ref="B22:C22"/>
    <mergeCell ref="B18:C18"/>
    <mergeCell ref="A14:F14"/>
    <mergeCell ref="A15:F15"/>
    <mergeCell ref="A16:F16"/>
    <mergeCell ref="B19:C19"/>
    <mergeCell ref="B28:C28"/>
    <mergeCell ref="A54:D54"/>
    <mergeCell ref="A55:D55"/>
    <mergeCell ref="A56:D56"/>
    <mergeCell ref="B46:C46"/>
    <mergeCell ref="B47:C47"/>
    <mergeCell ref="B48:C48"/>
    <mergeCell ref="B49:C49"/>
    <mergeCell ref="B50:C50"/>
    <mergeCell ref="B44:C44"/>
    <mergeCell ref="B45:C45"/>
    <mergeCell ref="B35:C35"/>
    <mergeCell ref="B36:C36"/>
    <mergeCell ref="B37:C37"/>
    <mergeCell ref="B38:C38"/>
    <mergeCell ref="B43:C43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2020-03-16T10:08:30Z</cp:lastPrinted>
  <dcterms:created xsi:type="dcterms:W3CDTF">2017-11-14T14:49:17Z</dcterms:created>
  <dcterms:modified xsi:type="dcterms:W3CDTF">2020-03-17T03:22:06Z</dcterms:modified>
  <cp:category/>
  <cp:version/>
  <cp:contentType/>
  <cp:contentStatus/>
</cp:coreProperties>
</file>